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/comment1.xml" ContentType="application/vnd.openxmlformats-officedocument.spreadsheetml.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mo usar" sheetId="1" state="visible" r:id="rId1"/>
    <sheet xmlns:r="http://schemas.openxmlformats.org/officeDocument/2006/relationships" name="Portada" sheetId="2" state="visible" r:id="rId2"/>
    <sheet xmlns:r="http://schemas.openxmlformats.org/officeDocument/2006/relationships" name="Ingresos historicos" sheetId="3" state="visible" r:id="rId3"/>
    <sheet xmlns:r="http://schemas.openxmlformats.org/officeDocument/2006/relationships" name="Costos cliente" sheetId="4" state="visible" r:id="rId4"/>
    <sheet xmlns:r="http://schemas.openxmlformats.org/officeDocument/2006/relationships" name="Precios" sheetId="5" state="visible" r:id="rId5"/>
    <sheet xmlns:r="http://schemas.openxmlformats.org/officeDocument/2006/relationships" name="Simulador" sheetId="6" state="visible" r:id="rId6"/>
    <sheet xmlns:r="http://schemas.openxmlformats.org/officeDocument/2006/relationships" name="Escenarios" sheetId="7" state="visible" r:id="rId7"/>
    <sheet xmlns:r="http://schemas.openxmlformats.org/officeDocument/2006/relationships" name="PhotoWalk unitario" sheetId="8" state="visible" r:id="rId8"/>
    <sheet xmlns:r="http://schemas.openxmlformats.org/officeDocument/2006/relationships" name="Fuentes y etiquetas" sheetId="9" state="visible" r:id="rId9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;&quot;($&quot;#,##0\);\-"/>
    <numFmt numFmtId="165" formatCode="0.0%"/>
    <numFmt numFmtId="166" formatCode="\$#,##0.00;&quot;($&quot;#,##0.00\);\-"/>
  </numFmts>
  <fonts count="2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C2B36"/>
      <sz val="15"/>
    </font>
    <font>
      <name val="Arial"/>
      <charset val="1"/>
      <family val="0"/>
      <color rgb="FF8A6D1B"/>
      <sz val="10"/>
    </font>
    <font>
      <name val="Arial"/>
      <charset val="1"/>
      <family val="0"/>
      <b val="1"/>
      <color rgb="FF1C2B36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8A6D1B"/>
      <sz val="11"/>
    </font>
    <font>
      <name val="Arial"/>
      <charset val="1"/>
      <family val="0"/>
      <color rgb="FF8A6D1B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FF"/>
      <sz val="10"/>
    </font>
    <font>
      <name val="Arial"/>
      <charset val="1"/>
      <family val="0"/>
      <i val="1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8A6D1B"/>
      <sz val="9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FFFFFF"/>
      <sz val="11"/>
    </font>
    <font>
      <name val="Arial"/>
      <family val="2"/>
      <sz val="10"/>
    </font>
    <font>
      <name val="Arial"/>
      <charset val="1"/>
      <family val="0"/>
      <b val="1"/>
      <color rgb="FF8A6D1B"/>
      <sz val="10"/>
    </font>
    <font>
      <name val="Arial"/>
      <b val="1"/>
      <color rgb="001C2B36"/>
      <sz val="16"/>
    </font>
    <font>
      <name val="Arial"/>
      <color rgb="008A6D1B"/>
      <sz val="10"/>
    </font>
    <font>
      <name val="Arial"/>
      <b val="1"/>
      <color rgb="00FFFFFF"/>
      <sz val="11"/>
    </font>
    <font>
      <name val="Arial"/>
      <b val="1"/>
      <color rgb="001C2B36"/>
      <sz val="10"/>
    </font>
    <font>
      <name val="Arial"/>
      <color rgb="00000000"/>
      <sz val="10"/>
    </font>
    <font>
      <name val="Arial"/>
      <color rgb="000000FF"/>
      <sz val="10"/>
    </font>
  </fonts>
  <fills count="8">
    <fill>
      <patternFill/>
    </fill>
    <fill>
      <patternFill patternType="gray125"/>
    </fill>
    <fill>
      <patternFill patternType="solid">
        <fgColor rgb="FF1C2B36"/>
        <bgColor rgb="FF333300"/>
      </patternFill>
    </fill>
    <fill>
      <patternFill patternType="solid">
        <fgColor rgb="FFEEEEEE"/>
        <bgColor rgb="FFF4ECD6"/>
      </patternFill>
    </fill>
    <fill>
      <patternFill patternType="solid">
        <fgColor rgb="FFFFFF00"/>
        <bgColor rgb="FFFFFF00"/>
      </patternFill>
    </fill>
    <fill>
      <patternFill patternType="solid">
        <fgColor rgb="FFF4ECD6"/>
        <bgColor rgb="FFEEEEEE"/>
      </patternFill>
    </fill>
    <fill>
      <patternFill patternType="solid">
        <fgColor rgb="FFF3E0DC"/>
        <bgColor rgb="FFF4ECD6"/>
      </patternFill>
    </fill>
    <fill>
      <patternFill patternType="solid">
        <fgColor rgb="001C2B36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95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2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164" fontId="11" fillId="0" borderId="1" applyAlignment="1" pivotButton="0" quotePrefix="0" xfId="0">
      <alignment horizontal="general" vertical="bottom"/>
    </xf>
    <xf numFmtId="0" fontId="12" fillId="0" borderId="1" applyAlignment="1" pivotButton="0" quotePrefix="0" xfId="0">
      <alignment horizontal="general" vertical="bottom" wrapText="1"/>
    </xf>
    <xf numFmtId="0" fontId="13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 wrapText="1"/>
    </xf>
    <xf numFmtId="0" fontId="9" fillId="0" borderId="0" applyAlignment="1" pivotButton="0" quotePrefix="0" xfId="0">
      <alignment horizontal="general" vertical="bottom" wrapText="1"/>
    </xf>
    <xf numFmtId="0" fontId="12" fillId="0" borderId="1" applyAlignment="1" pivotButton="0" quotePrefix="0" xfId="0">
      <alignment horizontal="general" vertical="bottom"/>
    </xf>
    <xf numFmtId="164" fontId="13" fillId="3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164" fontId="15" fillId="0" borderId="0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16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164" fontId="11" fillId="4" borderId="1" applyAlignment="1" pivotButton="0" quotePrefix="0" xfId="0">
      <alignment horizontal="general" vertical="bottom"/>
    </xf>
    <xf numFmtId="0" fontId="11" fillId="4" borderId="1" applyAlignment="1" pivotButton="0" quotePrefix="0" xfId="0">
      <alignment horizontal="general" vertical="bottom"/>
    </xf>
    <xf numFmtId="0" fontId="13" fillId="0" borderId="1" applyAlignment="1" pivotButton="0" quotePrefix="0" xfId="0">
      <alignment horizontal="general" vertical="bottom"/>
    </xf>
    <xf numFmtId="165" fontId="11" fillId="4" borderId="1" applyAlignment="1" pivotButton="0" quotePrefix="0" xfId="0">
      <alignment horizontal="general" vertical="bottom"/>
    </xf>
    <xf numFmtId="164" fontId="13" fillId="0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 wrapText="1"/>
    </xf>
    <xf numFmtId="0" fontId="18" fillId="0" borderId="0" applyAlignment="1" pivotButton="0" quotePrefix="0" xfId="0">
      <alignment horizontal="general" vertical="bottom"/>
    </xf>
    <xf numFmtId="164" fontId="13" fillId="3" borderId="1" applyAlignment="1" pivotButton="0" quotePrefix="0" xfId="0">
      <alignment horizontal="general" vertical="bottom"/>
    </xf>
    <xf numFmtId="164" fontId="13" fillId="5" borderId="1" applyAlignment="1" pivotButton="0" quotePrefix="0" xfId="0">
      <alignment horizontal="general" vertical="bottom"/>
    </xf>
    <xf numFmtId="0" fontId="14" fillId="0" borderId="1" applyAlignment="1" pivotButton="0" quotePrefix="0" xfId="0">
      <alignment horizontal="general" vertical="bottom"/>
    </xf>
    <xf numFmtId="166" fontId="11" fillId="0" borderId="1" applyAlignment="1" pivotButton="0" quotePrefix="0" xfId="0">
      <alignment horizontal="general" vertical="bottom"/>
    </xf>
    <xf numFmtId="166" fontId="7" fillId="0" borderId="1" applyAlignment="1" pivotButton="0" quotePrefix="0" xfId="0">
      <alignment horizontal="general" vertical="bottom"/>
    </xf>
    <xf numFmtId="165" fontId="7" fillId="0" borderId="1" applyAlignment="1" pivotButton="0" quotePrefix="0" xfId="0">
      <alignment horizontal="general" vertical="bottom"/>
    </xf>
    <xf numFmtId="0" fontId="7" fillId="6" borderId="1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66" fontId="11" fillId="6" borderId="1" applyAlignment="1" pivotButton="0" quotePrefix="0" xfId="0">
      <alignment horizontal="general" vertical="bottom"/>
    </xf>
    <xf numFmtId="166" fontId="7" fillId="6" borderId="1" applyAlignment="1" pivotButton="0" quotePrefix="0" xfId="0">
      <alignment horizontal="general" vertical="bottom"/>
    </xf>
    <xf numFmtId="165" fontId="7" fillId="6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 wrapText="1"/>
    </xf>
    <xf numFmtId="0" fontId="0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21" fillId="7" borderId="0" pivotButton="0" quotePrefix="0" xfId="0"/>
    <xf numFmtId="0" fontId="0" fillId="7" borderId="0" pivotButton="0" quotePrefix="0" xfId="0"/>
    <xf numFmtId="0" fontId="22" fillId="0" borderId="0" applyAlignment="1" pivotButton="0" quotePrefix="0" xfId="0">
      <alignment vertical="top"/>
    </xf>
    <xf numFmtId="0" fontId="23" fillId="0" borderId="0" applyAlignment="1" pivotButton="0" quotePrefix="0" xfId="0">
      <alignment vertical="top" wrapText="1"/>
    </xf>
    <xf numFmtId="0" fontId="24" fillId="0" borderId="0" applyAlignment="1" pivotButton="0" quotePrefix="0" xfId="0">
      <alignment vertical="top" wrapText="1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2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164" fontId="11" fillId="0" borderId="1" applyAlignment="1" pivotButton="0" quotePrefix="0" xfId="0">
      <alignment horizontal="general" vertical="bottom"/>
    </xf>
    <xf numFmtId="0" fontId="12" fillId="0" borderId="1" applyAlignment="1" pivotButton="0" quotePrefix="0" xfId="0">
      <alignment horizontal="general" vertical="bottom" wrapText="1"/>
    </xf>
    <xf numFmtId="0" fontId="13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 wrapText="1"/>
    </xf>
    <xf numFmtId="0" fontId="9" fillId="0" borderId="0" applyAlignment="1" pivotButton="0" quotePrefix="0" xfId="0">
      <alignment horizontal="general" vertical="bottom" wrapText="1"/>
    </xf>
    <xf numFmtId="0" fontId="12" fillId="0" borderId="1" applyAlignment="1" pivotButton="0" quotePrefix="0" xfId="0">
      <alignment horizontal="general" vertical="bottom"/>
    </xf>
    <xf numFmtId="164" fontId="13" fillId="3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164" fontId="15" fillId="0" borderId="0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16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164" fontId="11" fillId="4" borderId="1" applyAlignment="1" pivotButton="0" quotePrefix="0" xfId="0">
      <alignment horizontal="general" vertical="bottom"/>
    </xf>
    <xf numFmtId="0" fontId="11" fillId="4" borderId="1" applyAlignment="1" pivotButton="0" quotePrefix="0" xfId="0">
      <alignment horizontal="general" vertical="bottom"/>
    </xf>
    <xf numFmtId="0" fontId="13" fillId="0" borderId="1" applyAlignment="1" pivotButton="0" quotePrefix="0" xfId="0">
      <alignment horizontal="general" vertical="bottom"/>
    </xf>
    <xf numFmtId="165" fontId="11" fillId="4" borderId="1" applyAlignment="1" pivotButton="0" quotePrefix="0" xfId="0">
      <alignment horizontal="general" vertical="bottom"/>
    </xf>
    <xf numFmtId="164" fontId="13" fillId="0" borderId="1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164" fontId="13" fillId="3" borderId="1" applyAlignment="1" pivotButton="0" quotePrefix="0" xfId="0">
      <alignment horizontal="general" vertical="bottom"/>
    </xf>
    <xf numFmtId="164" fontId="13" fillId="5" borderId="1" applyAlignment="1" pivotButton="0" quotePrefix="0" xfId="0">
      <alignment horizontal="general" vertical="bottom"/>
    </xf>
    <xf numFmtId="0" fontId="14" fillId="0" borderId="1" applyAlignment="1" pivotButton="0" quotePrefix="0" xfId="0">
      <alignment horizontal="general" vertical="bottom"/>
    </xf>
    <xf numFmtId="166" fontId="11" fillId="0" borderId="1" applyAlignment="1" pivotButton="0" quotePrefix="0" xfId="0">
      <alignment horizontal="general" vertical="bottom"/>
    </xf>
    <xf numFmtId="166" fontId="7" fillId="0" borderId="1" applyAlignment="1" pivotButton="0" quotePrefix="0" xfId="0">
      <alignment horizontal="general" vertical="bottom"/>
    </xf>
    <xf numFmtId="165" fontId="7" fillId="0" borderId="1" applyAlignment="1" pivotButton="0" quotePrefix="0" xfId="0">
      <alignment horizontal="general" vertical="bottom"/>
    </xf>
    <xf numFmtId="0" fontId="7" fillId="6" borderId="1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66" fontId="11" fillId="6" borderId="1" applyAlignment="1" pivotButton="0" quotePrefix="0" xfId="0">
      <alignment horizontal="general" vertical="bottom"/>
    </xf>
    <xf numFmtId="166" fontId="7" fillId="6" borderId="1" applyAlignment="1" pivotButton="0" quotePrefix="0" xfId="0">
      <alignment horizontal="general" vertical="bottom"/>
    </xf>
    <xf numFmtId="165" fontId="7" fillId="6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D1B"/>
      <rgbColor rgb="FF800080"/>
      <rgbColor rgb="FF008080"/>
      <rgbColor rgb="FFCCCCCC"/>
      <rgbColor rgb="FF808080"/>
      <rgbColor rgb="FF9999FF"/>
      <rgbColor rgb="FF993366"/>
      <rgbColor rgb="FFF4ECD6"/>
      <rgbColor rgb="FFEE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E0D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2B36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omments/comment1.xml><?xml version="1.0" encoding="utf-8"?>
<comments xmlns="http://schemas.openxmlformats.org/spreadsheetml/2006/main">
  <authors>
    <author>TIE</author>
  </authors>
  <commentList>
    <comment ref="G8" authorId="0" shapeId="0">
      <text>
        <t>Opciones: Raiz / Esencia / Legado</t>
      </text>
    </comment>
    <comment ref="G9" authorId="0" shapeId="0">
      <text>
        <t>Opciones: Accesible / Autor / Alto</t>
      </text>
    </comment>
    <comment ref="C13" authorId="0" shapeId="0">
      <text>
        <t>1=Supervivencia, 2=Operacion, 3=Sostenible</t>
      </text>
    </comment>
    <comment ref="C16" authorId="0" shapeId="0">
      <text>
        <t>Rango historico observado 10-15%. Escribe p.ej. 0.10 para 10%.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</row>
      <rowOff>0</rowOff>
    </from>
    <ext cx="2000250" cy="781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7:C39"/>
  <sheetViews>
    <sheetView showGridLines="0" workbookViewId="0">
      <selection activeCell="A1" sqref="A1"/>
    </sheetView>
  </sheetViews>
  <sheetFormatPr baseColWidth="8" defaultRowHeight="15"/>
  <cols>
    <col width="2" customWidth="1" style="44" min="1" max="1"/>
    <col width="30" customWidth="1" style="44" min="2" max="2"/>
    <col width="82" customWidth="1" style="44" min="3" max="3"/>
  </cols>
  <sheetData>
    <row r="7">
      <c r="B7" s="45" t="inlineStr">
        <is>
          <t>The Image Experience — Modelo financiero</t>
        </is>
      </c>
    </row>
    <row r="8">
      <c r="B8" s="46" t="inlineStr">
        <is>
          <t>Guia de uso · Mesa 2 · Sindicato Agency</t>
        </is>
      </c>
    </row>
    <row r="10">
      <c r="B10" s="47" t="inlineStr">
        <is>
          <t>Que es este archivo</t>
        </is>
      </c>
      <c r="C10" s="48" t="n"/>
    </row>
    <row r="11" s="44">
      <c r="B11" s="49" t="inlineStr">
        <is>
          <t>En una frase</t>
        </is>
      </c>
      <c r="C11" s="50" t="inlineStr">
        <is>
          <t>Es la version en hoja de calculo del simulador que esta en la presentacion (one-pager) de Mesa 2. Aqui puedes mover las variables tu mismo y ver como cambian los numeros.</t>
        </is>
      </c>
    </row>
    <row r="12" s="44">
      <c r="B12" s="49" t="inlineStr">
        <is>
          <t>Que NO es</t>
        </is>
      </c>
      <c r="C12" s="50" t="inlineStr">
        <is>
          <t>No es un pronostico ni una utilidad. La 'facturacion' que calcula es ingreso bruto, antes de impuestos, comisiones, pasarela de pago y costos laborales que todavia no se miden.</t>
        </is>
      </c>
    </row>
    <row r="14">
      <c r="B14" s="47" t="inlineStr">
        <is>
          <t>Codigo de colores (importante)</t>
        </is>
      </c>
      <c r="C14" s="48" t="n"/>
    </row>
    <row r="15" s="44">
      <c r="B15" s="49" t="inlineStr">
        <is>
          <t>Celdas AMARILLAS</t>
        </is>
      </c>
      <c r="C15" s="51" t="inlineStr">
        <is>
          <t>Son las unicas que debes cambiar. Son los datos de entrada: precios, cantidades, nivel de costo, etapa de renta, aportacion e inversion.</t>
        </is>
      </c>
    </row>
    <row r="16" s="44">
      <c r="B16" s="49" t="inlineStr">
        <is>
          <t>Texto azul</t>
        </is>
      </c>
      <c r="C16" s="51" t="inlineStr">
        <is>
          <t>Un valor que tu puedes editar (un dato de entrada).</t>
        </is>
      </c>
    </row>
    <row r="17" s="44">
      <c r="B17" s="49" t="inlineStr">
        <is>
          <t>Texto negro</t>
        </is>
      </c>
      <c r="C17" s="50" t="inlineStr">
        <is>
          <t>Un resultado calculado por una formula. No lo edites: se actualiza solo.</t>
        </is>
      </c>
    </row>
    <row r="18" s="44">
      <c r="B18" s="49" t="inlineStr">
        <is>
          <t>Celdas grises</t>
        </is>
      </c>
      <c r="C18" s="50" t="inlineStr">
        <is>
          <t>Totales o subtotales calculados.</t>
        </is>
      </c>
    </row>
    <row r="20">
      <c r="B20" s="47" t="inlineStr">
        <is>
          <t>Como usar el Simulador (paso a paso)</t>
        </is>
      </c>
      <c r="C20" s="48" t="n"/>
    </row>
    <row r="21" s="44">
      <c r="B21" s="49" t="inlineStr">
        <is>
          <t>1</t>
        </is>
      </c>
      <c r="C21" s="50" t="inlineStr">
        <is>
          <t>Ve a la hoja 'Simulador'.</t>
        </is>
      </c>
    </row>
    <row r="22" s="44">
      <c r="B22" s="49" t="inlineStr">
        <is>
          <t>2</t>
        </is>
      </c>
      <c r="C22" s="50" t="inlineStr">
        <is>
          <t>En la columna 'Cantidad/mes' (amarilla) escribe cuantas unidades venderias al mes de cada producto: PhotoWalk, retrato, familiar, galeria, Academy y cobertura.</t>
        </is>
      </c>
    </row>
    <row r="23" s="44">
      <c r="B23" s="49" t="inlineStr">
        <is>
          <t>3</t>
        </is>
      </c>
      <c r="C23" s="50" t="inlineStr">
        <is>
          <t>Para familiar y galeria, elige el tier en la celda amarilla de la derecha (Raiz/Esencia/Legado; Accesible/Autor/Alto).</t>
        </is>
      </c>
    </row>
    <row r="24" s="44">
      <c r="B24" s="49" t="inlineStr">
        <is>
          <t>4</t>
        </is>
      </c>
      <c r="C24" s="50" t="inlineStr">
        <is>
          <t>Elige el Nivel de costo (1, 2 o 3) y la Etapa de renta (0, 50 o 100). Eso define la estructura fija.</t>
        </is>
      </c>
    </row>
    <row r="25" s="44">
      <c r="B25" s="49" t="inlineStr">
        <is>
          <t>5</t>
        </is>
      </c>
      <c r="C25" s="50" t="inlineStr">
        <is>
          <t>Si aplica, escribe la Aportacion externa y el porcentaje de Inversion comercial.</t>
        </is>
      </c>
    </row>
    <row r="26" s="44">
      <c r="B26" s="49" t="inlineStr">
        <is>
          <t>6</t>
        </is>
      </c>
      <c r="C26" s="50" t="inlineStr">
        <is>
          <t>Lee los resultados: Facturacion bruta, Estructura fija y la Brecha (lo que sobra o falta cada mes).</t>
        </is>
      </c>
    </row>
    <row r="28">
      <c r="B28" s="47" t="inlineStr">
        <is>
          <t>Que hay en cada hoja</t>
        </is>
      </c>
      <c r="C28" s="48" t="n"/>
    </row>
    <row r="29" s="44">
      <c r="B29" s="49" t="inlineStr">
        <is>
          <t>Ingresos historicos</t>
        </is>
      </c>
      <c r="C29" s="50" t="inlineStr">
        <is>
          <t>La serie de ingresos reportada por el cliente (mar a jul) con promedio y mediana.</t>
        </is>
      </c>
    </row>
    <row r="30" s="44">
      <c r="B30" s="49" t="inlineStr">
        <is>
          <t>Costos cliente</t>
        </is>
      </c>
      <c r="C30" s="50" t="inlineStr">
        <is>
          <t>El desglose de costos mensuales y la matriz de estructura segun nivel y etapa de renta.</t>
        </is>
      </c>
    </row>
    <row r="31" s="44">
      <c r="B31" s="49" t="inlineStr">
        <is>
          <t>Precios</t>
        </is>
      </c>
      <c r="C31" s="50" t="inlineStr">
        <is>
          <t>Los precios publicados por el cliente y los niveles de costo. Cambiar aqui actualiza todo el libro.</t>
        </is>
      </c>
    </row>
    <row r="32" s="44">
      <c r="B32" s="49" t="inlineStr">
        <is>
          <t>Simulador</t>
        </is>
      </c>
      <c r="C32" s="50" t="inlineStr">
        <is>
          <t>La calculadora interactiva (la principal).</t>
        </is>
      </c>
    </row>
    <row r="33" s="44">
      <c r="B33" s="49" t="inlineStr">
        <is>
          <t>Escenarios</t>
        </is>
      </c>
      <c r="C33" s="50" t="inlineStr">
        <is>
          <t>Tres ejercicios ya armados: Continuidad, Activacion moderada y Portafolio diversificado.</t>
        </is>
      </c>
    </row>
    <row r="34" s="44">
      <c r="B34" s="49" t="inlineStr">
        <is>
          <t>PhotoWalk unitario</t>
        </is>
      </c>
      <c r="C34" s="50" t="inlineStr">
        <is>
          <t>Cuanto deja cada grupo del PhotoWalk, de 1 a 8 participantes.</t>
        </is>
      </c>
    </row>
    <row r="35" s="44">
      <c r="B35" s="49" t="inlineStr">
        <is>
          <t>Fuentes y etiquetas</t>
        </is>
      </c>
      <c r="C35" s="50" t="inlineStr">
        <is>
          <t>De donde sale cada dato y el sistema de niveles de confianza.</t>
        </is>
      </c>
    </row>
    <row r="37">
      <c r="B37" s="47" t="inlineStr">
        <is>
          <t>Una nota de lectura</t>
        </is>
      </c>
      <c r="C37" s="48" t="n"/>
    </row>
    <row r="38" s="44">
      <c r="B38" s="49" t="inlineStr">
        <is>
          <t>Sobre la brecha</t>
        </is>
      </c>
      <c r="C38" s="50" t="inlineStr">
        <is>
          <t>Si la Brecha es positiva, ese dinero sobraria ese mes; si es negativa, faltaria. Recuerda: no es utilidad, porque aun no descuenta todos los costos.</t>
        </is>
      </c>
    </row>
    <row r="39" s="44">
      <c r="B39" s="49" t="inlineStr">
        <is>
          <t>Sobre los precios</t>
        </is>
      </c>
      <c r="C39" s="50" t="inlineStr">
        <is>
          <t>Algunos precios (galeria accesible, cobertura, familiar) son hipotesis todavia por validar, no ventas comprobadas.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B2:C18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" customWidth="1" style="52" min="1" max="1"/>
    <col width="30" customWidth="1" style="52" min="2" max="2"/>
    <col width="70" customWidth="1" style="52" min="3" max="3"/>
  </cols>
  <sheetData>
    <row r="2" ht="18.55" customHeight="1" s="44">
      <c r="B2" s="53" t="inlineStr">
        <is>
          <t>The Image Experience — Modelo financiero de trabajo</t>
        </is>
      </c>
    </row>
    <row r="3" ht="15" customHeight="1" s="44">
      <c r="B3" s="54" t="inlineStr">
        <is>
          <t>Mesa 2 · 16 jul 2026 · Sindicato Agency (Grupo Peltier)</t>
        </is>
      </c>
    </row>
    <row r="5" ht="45.75" customHeight="1" s="44">
      <c r="B5" s="55" t="n"/>
      <c r="C5" s="56" t="n"/>
    </row>
    <row r="6" ht="45.75" customHeight="1" s="44">
      <c r="B6" s="55" t="inlineStr">
        <is>
          <t>Qué es este libro</t>
        </is>
      </c>
      <c r="C6" s="56" t="inlineStr">
        <is>
          <t>Espejo en hoja de cálculo del simulador exploratorio de mezcla de ingresos del one-pager de Mesa 2. Convierte los sliders en celdas con formulas vivas para que el cliente pueda mover variables por su cuenta.</t>
        </is>
      </c>
    </row>
    <row r="7" ht="45.75" customHeight="1" s="44">
      <c r="B7" s="55" t="inlineStr">
        <is>
          <t>Qué NO es</t>
        </is>
      </c>
      <c r="C7" s="56" t="inlineStr">
        <is>
          <t>No es un forecast, un estado de resultados, ni un calculo definitivo de utilidad. La facturacion proyectada es facturacion bruta, no utilidad: no descuenta IVA, comisiones, pasarela de pago ni costos laborales aun no medidos.</t>
        </is>
      </c>
    </row>
    <row r="8" ht="45.75" customHeight="1" s="44">
      <c r="B8" s="55" t="inlineStr">
        <is>
          <t>Como usarlo</t>
        </is>
      </c>
      <c r="C8" s="56" t="inlineStr">
        <is>
          <t>En la hoja 'Simulador' cambia solo las celdas azules (cantidades, nivel de costo, etapa de renta, aportacion y % de inversion comercial). Los resultados se recalculan solos. La hoja 'Escenarios' compara los tres ejercicios ya definidos.</t>
        </is>
      </c>
    </row>
    <row r="9" ht="45.75" customHeight="1" s="44">
      <c r="B9" s="55" t="inlineStr">
        <is>
          <t>Regla de datos</t>
        </is>
      </c>
      <c r="C9" s="56" t="inlineStr">
        <is>
          <t>Cero datos inventados. Todo lo que aqui aparece proviene de informacion entregada por el cliente o de precios ya publicados por el cliente. Ver hoja 'Fuentes y etiquetas'.</t>
        </is>
      </c>
    </row>
    <row r="10" ht="45.75" customHeight="1" s="44">
      <c r="B10" s="55" t="inlineStr">
        <is>
          <t>Confidencialidad</t>
        </is>
      </c>
      <c r="C10" s="56" t="inlineStr">
        <is>
          <t>Incluye el desglose de costos que el cliente compartio para dimensionar el reto en conjunto. Se trata con la confidencialidad del resto del expediente.</t>
        </is>
      </c>
    </row>
    <row r="12" ht="15" customHeight="1" s="44">
      <c r="B12" s="57" t="inlineStr">
        <is>
          <t>Contenido</t>
        </is>
      </c>
    </row>
    <row r="13" ht="15" customHeight="1" s="44">
      <c r="C13" s="58" t="inlineStr">
        <is>
          <t>•  Ingresos historicos — serie mensual reportada</t>
        </is>
      </c>
    </row>
    <row r="14" ht="15" customHeight="1" s="44">
      <c r="C14" s="58" t="inlineStr">
        <is>
          <t>•  Costos del cliente — categorias + matriz 3 niveles x 3 etapas de renta</t>
        </is>
      </c>
    </row>
    <row r="15" ht="15" customHeight="1" s="44">
      <c r="C15" s="58" t="inlineStr">
        <is>
          <t>•  Simulador — calculadora interactiva con precios reales</t>
        </is>
      </c>
    </row>
    <row r="16" ht="15" customHeight="1" s="44">
      <c r="C16" s="58" t="inlineStr">
        <is>
          <t>•  Escenarios — Continuidad / Activacion moderada / Portafolio diversificado</t>
        </is>
      </c>
    </row>
    <row r="17" ht="15" customHeight="1" s="44">
      <c r="C17" s="58" t="inlineStr">
        <is>
          <t>•  PhotoWalk — economia unitaria de 1 a 8 participantes</t>
        </is>
      </c>
    </row>
    <row r="18" ht="15" customHeight="1" s="44">
      <c r="C18" s="58" t="inlineStr">
        <is>
          <t>•  Fuentes y etiquetas — de donde sale cada cifra y sistema de confianza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D1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" customWidth="1" style="52" min="1" max="1"/>
    <col width="18" customWidth="1" style="52" min="2" max="2"/>
    <col width="16" customWidth="1" style="52" min="3" max="3"/>
    <col width="44" customWidth="1" style="52" min="4" max="4"/>
  </cols>
  <sheetData>
    <row r="2" ht="18.55" customHeight="1" s="44">
      <c r="B2" s="53" t="inlineStr">
        <is>
          <t>Ingresos mensuales reportados</t>
        </is>
      </c>
    </row>
    <row r="3" ht="15" customHeight="1" s="44">
      <c r="B3" s="59" t="inlineStr">
        <is>
          <t>Serie entregada por el cliente. Etiqueta: Confirmado (dato del cliente).</t>
        </is>
      </c>
    </row>
    <row r="5" ht="15" customHeight="1" s="44">
      <c r="B5" s="60" t="inlineStr">
        <is>
          <t>Mes</t>
        </is>
      </c>
      <c r="C5" s="60" t="inlineStr">
        <is>
          <t>Ingreso reportado</t>
        </is>
      </c>
      <c r="D5" s="60" t="inlineStr">
        <is>
          <t>Nota</t>
        </is>
      </c>
    </row>
    <row r="6" ht="15" customHeight="1" s="44">
      <c r="B6" s="61" t="inlineStr">
        <is>
          <t>Marzo 2026</t>
        </is>
      </c>
      <c r="C6" s="62" t="n">
        <v>4500</v>
      </c>
      <c r="D6" s="63" t="n"/>
    </row>
    <row r="7" ht="15" customHeight="1" s="44">
      <c r="B7" s="61" t="inlineStr">
        <is>
          <t>Abril 2026</t>
        </is>
      </c>
      <c r="C7" s="62" t="n">
        <v>12500</v>
      </c>
      <c r="D7" s="63" t="n"/>
    </row>
    <row r="8" ht="15" customHeight="1" s="44">
      <c r="B8" s="61" t="inlineStr">
        <is>
          <t>Mayo 2026</t>
        </is>
      </c>
      <c r="C8" s="62" t="n">
        <v>51900</v>
      </c>
      <c r="D8" s="63" t="inlineStr">
        <is>
          <t>Incluye venta de obra de $40,000 (evento no recurrente).</t>
        </is>
      </c>
    </row>
    <row r="9" ht="15" customHeight="1" s="44">
      <c r="B9" s="61" t="inlineStr">
        <is>
          <t>Junio 2026</t>
        </is>
      </c>
      <c r="C9" s="62" t="n">
        <v>11300</v>
      </c>
      <c r="D9" s="63" t="n"/>
    </row>
    <row r="10" ht="15" customHeight="1" s="44">
      <c r="B10" s="61" t="inlineStr">
        <is>
          <t>Julio 2026 (parcial)</t>
        </is>
      </c>
      <c r="C10" s="62" t="n">
        <v>26300</v>
      </c>
      <c r="D10" s="63" t="inlineStr">
        <is>
          <t>Mes en curso al momento del reporte.</t>
        </is>
      </c>
    </row>
    <row r="12" ht="15" customHeight="1" s="44">
      <c r="B12" s="64" t="inlineStr">
        <is>
          <t>Promedio meses completos</t>
        </is>
      </c>
      <c r="C12" s="65">
        <f>AVERAGE(C6:C9)</f>
        <v/>
      </c>
      <c r="D12" s="66" t="inlineStr">
        <is>
          <t>Mar-Jun. Excluye julio (parcial).</t>
        </is>
      </c>
    </row>
    <row r="13" ht="15" customHeight="1" s="44">
      <c r="B13" s="64" t="inlineStr">
        <is>
          <t>Mediana meses completos</t>
        </is>
      </c>
      <c r="C13" s="65">
        <f>MEDIAN(C6:C9)</f>
        <v/>
      </c>
    </row>
    <row r="14" ht="30" customHeight="1" s="44">
      <c r="B14" s="67" t="inlineStr">
        <is>
          <t>Nota de rigor</t>
        </is>
      </c>
      <c r="D14" s="68" t="inlineStr">
        <is>
          <t>Con la comision de galeria descontada, el promedio operativo real es menor. Mayo esta inflado por la venta de obra.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B2:E2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" customWidth="1" style="52" min="1" max="1"/>
    <col width="34" customWidth="1" style="52" min="2" max="2"/>
    <col width="16" customWidth="1" style="52" min="3" max="3"/>
    <col width="40" customWidth="1" style="52" min="4" max="4"/>
    <col width="16" customWidth="1" style="52" min="5" max="5"/>
  </cols>
  <sheetData>
    <row r="2" ht="18.55" customHeight="1" s="44">
      <c r="B2" s="53" t="inlineStr">
        <is>
          <t>Estructura de costo mensual del cliente</t>
        </is>
      </c>
    </row>
    <row r="3" ht="27.75" customHeight="1" s="44">
      <c r="B3" s="69" t="inlineStr">
        <is>
          <t>Informacion que el cliente compartio para dimensionar el reto. No es un estado de resultados de Sindicato ni un veredicto de rentabilidad. Etiqueta: Confirmado.</t>
        </is>
      </c>
    </row>
    <row r="5" ht="15" customHeight="1" s="44">
      <c r="B5" s="60" t="inlineStr">
        <is>
          <t>Concepto</t>
        </is>
      </c>
      <c r="C5" s="60" t="inlineStr">
        <is>
          <t>Monto/mes</t>
        </is>
      </c>
      <c r="D5" s="60" t="inlineStr">
        <is>
          <t>Tipo</t>
        </is>
      </c>
    </row>
    <row r="6" ht="15" customHeight="1" s="44">
      <c r="B6" s="61" t="inlineStr">
        <is>
          <t>Renta con IVA</t>
        </is>
      </c>
      <c r="C6" s="62" t="n">
        <v>111250</v>
      </c>
      <c r="D6" s="70" t="inlineStr">
        <is>
          <t>Fijo</t>
        </is>
      </c>
    </row>
    <row r="7" ht="15" customHeight="1" s="44">
      <c r="B7" s="61" t="inlineStr">
        <is>
          <t>Mantenimiento</t>
        </is>
      </c>
      <c r="C7" s="62" t="n">
        <v>11200</v>
      </c>
      <c r="D7" s="70" t="inlineStr">
        <is>
          <t>Fijo</t>
        </is>
      </c>
    </row>
    <row r="8" ht="15" customHeight="1" s="44">
      <c r="B8" s="61" t="inlineStr">
        <is>
          <t>Galerista</t>
        </is>
      </c>
      <c r="C8" s="62" t="n">
        <v>16000</v>
      </c>
      <c r="D8" s="70" t="inlineStr">
        <is>
          <t>Fijo</t>
        </is>
      </c>
    </row>
    <row r="9" ht="15" customHeight="1" s="44">
      <c r="B9" s="61" t="inlineStr">
        <is>
          <t>Limpieza</t>
        </is>
      </c>
      <c r="C9" s="62" t="n">
        <v>6000</v>
      </c>
      <c r="D9" s="70" t="inlineStr">
        <is>
          <t>Fijo</t>
        </is>
      </c>
    </row>
    <row r="10" ht="15" customHeight="1" s="44">
      <c r="B10" s="61" t="inlineStr">
        <is>
          <t>Redes sociales</t>
        </is>
      </c>
      <c r="C10" s="62" t="n">
        <v>8000</v>
      </c>
      <c r="D10" s="70" t="inlineStr">
        <is>
          <t>Variable/operacion</t>
        </is>
      </c>
    </row>
    <row r="11" ht="15" customHeight="1" s="44">
      <c r="B11" s="61" t="inlineStr">
        <is>
          <t>Pauta</t>
        </is>
      </c>
      <c r="C11" s="62" t="n">
        <v>4000</v>
      </c>
      <c r="D11" s="70" t="inlineStr">
        <is>
          <t>Variable/operacion</t>
        </is>
      </c>
    </row>
    <row r="12" ht="15" customHeight="1" s="44">
      <c r="B12" s="61" t="inlineStr">
        <is>
          <t>Insumos de cuarto oscuro</t>
        </is>
      </c>
      <c r="C12" s="62" t="n">
        <v>13000</v>
      </c>
      <c r="D12" s="70" t="inlineStr">
        <is>
          <t>Variable/operacion</t>
        </is>
      </c>
    </row>
    <row r="13" ht="15" customHeight="1" s="44">
      <c r="B13" s="61" t="inlineStr">
        <is>
          <t>Operacion del PhotoWalk</t>
        </is>
      </c>
      <c r="C13" s="62" t="n">
        <v>12000</v>
      </c>
      <c r="D13" s="70" t="inlineStr">
        <is>
          <t>Variable/operacion</t>
        </is>
      </c>
    </row>
    <row r="14" ht="15" customHeight="1" s="44">
      <c r="B14" s="61" t="inlineStr">
        <is>
          <t>Compensacion de socios (objetivo)</t>
        </is>
      </c>
      <c r="C14" s="62" t="n">
        <v>80000</v>
      </c>
      <c r="D14" s="70" t="inlineStr">
        <is>
          <t>Objetivo declarado</t>
        </is>
      </c>
    </row>
    <row r="15" ht="15" customHeight="1" s="44">
      <c r="B15" s="64" t="inlineStr">
        <is>
          <t>Suma de categorias listadas</t>
        </is>
      </c>
      <c r="C15" s="71">
        <f>SUM(C6:C14)</f>
        <v/>
      </c>
    </row>
    <row r="16" ht="15" customHeight="1" s="44">
      <c r="B16" s="64" t="inlineStr">
        <is>
          <t>Total modelado reportado (one-pager)</t>
        </is>
      </c>
      <c r="C16" s="72" t="n">
        <v>264200</v>
      </c>
    </row>
    <row r="17" ht="30" customHeight="1" s="44">
      <c r="B17" s="67" t="inlineStr">
        <is>
          <t>Diferencia por conciliar</t>
        </is>
      </c>
      <c r="C17" s="73">
        <f>C16-C15</f>
        <v/>
      </c>
      <c r="D17" s="68" t="inlineStr">
        <is>
          <t>El one-pager reporta $264,200; la suma de categorias da $261,450. Diferencia (~$2,750) pendiente de conciliar con el cliente.</t>
        </is>
      </c>
    </row>
    <row r="19" ht="30" customHeight="1" s="44">
      <c r="B19" s="67" t="inlineStr">
        <is>
          <t>Pendiente de confirmar</t>
        </is>
      </c>
      <c r="D19" s="68" t="inlineStr">
        <is>
          <t>Costos laborales por definir, tratamiento de IVA, y si mantenimiento comparte la gracia de renta del contrato.</t>
        </is>
      </c>
    </row>
    <row r="21" ht="18.55" customHeight="1" s="44">
      <c r="B21" s="53" t="inlineStr">
        <is>
          <t>Estructura fija = nivel de costo + etapa de renta</t>
        </is>
      </c>
    </row>
    <row r="22" ht="15" customHeight="1" s="44">
      <c r="B22" s="60" t="inlineStr">
        <is>
          <t>Nivel (sin renta)</t>
        </is>
      </c>
      <c r="C22" s="60" t="inlineStr">
        <is>
          <t>0% renta (hoy)</t>
        </is>
      </c>
      <c r="D22" s="60" t="inlineStr">
        <is>
          <t>50% renta</t>
        </is>
      </c>
      <c r="E22" s="60" t="inlineStr">
        <is>
          <t>100% renta</t>
        </is>
      </c>
    </row>
    <row r="23" ht="15" customHeight="1" s="44">
      <c r="B23" s="61" t="inlineStr">
        <is>
          <t>Nivel 1 · Supervivencia</t>
        </is>
      </c>
      <c r="C23" s="74">
        <f>Precios!$C$18+Precios!$C$23</f>
        <v/>
      </c>
      <c r="D23" s="74">
        <f>Precios!$C$18+Precios!$C$24</f>
        <v/>
      </c>
      <c r="E23" s="74">
        <f>Precios!$C$18+Precios!$C$25</f>
        <v/>
      </c>
    </row>
    <row r="24" ht="15" customHeight="1" s="44">
      <c r="B24" s="61" t="inlineStr">
        <is>
          <t>Nivel 2 · Operacion</t>
        </is>
      </c>
      <c r="C24" s="74">
        <f>Precios!$C$19+Precios!$C$23</f>
        <v/>
      </c>
      <c r="D24" s="74">
        <f>Precios!$C$19+Precios!$C$24</f>
        <v/>
      </c>
      <c r="E24" s="74">
        <f>Precios!$C$19+Precios!$C$25</f>
        <v/>
      </c>
    </row>
    <row r="25" ht="15" customHeight="1" s="44">
      <c r="B25" s="61" t="inlineStr">
        <is>
          <t>Nivel 3 · Sostenible</t>
        </is>
      </c>
      <c r="C25" s="74">
        <f>Precios!$C$20+Precios!$C$23</f>
        <v/>
      </c>
      <c r="D25" s="74">
        <f>Precios!$C$20+Precios!$C$24</f>
        <v/>
      </c>
      <c r="E25" s="74">
        <f>Precios!$C$20+Precios!$C$25</f>
        <v/>
      </c>
    </row>
    <row r="27" ht="27.75" customHeight="1" s="44">
      <c r="B27" s="67" t="inlineStr">
        <is>
          <t>Lectura</t>
        </is>
      </c>
      <c r="D27" s="68" t="inlineStr">
        <is>
          <t>El acantilado de renta: 0% hoy (jul-oct 2026) → ~$61,200 (nov 26-abr 27) → $122,400 (desde may 2027).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B2:D28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" customWidth="1" style="52" min="1" max="1"/>
    <col width="34" customWidth="1" style="52" min="2" max="2"/>
    <col width="16" customWidth="1" style="52" min="3" max="3"/>
    <col width="40" customWidth="1" style="52" min="4" max="4"/>
  </cols>
  <sheetData>
    <row r="2" ht="18.55" customHeight="1" s="44">
      <c r="B2" s="53" t="inlineStr">
        <is>
          <t>Precios y supuestos de costo</t>
        </is>
      </c>
    </row>
    <row r="3" ht="25.5" customHeight="1" s="44">
      <c r="B3" s="69" t="inlineStr">
        <is>
          <t>Celdas azules = precios publicados por el cliente y niveles de estructura. Cambiarlas actualiza Simulador y Escenarios.</t>
        </is>
      </c>
    </row>
    <row r="5" ht="15" customHeight="1" s="44">
      <c r="B5" s="75" t="inlineStr">
        <is>
          <t>Precios unitarios (ticket)</t>
        </is>
      </c>
      <c r="C5" s="76" t="n"/>
      <c r="D5" s="76" t="n"/>
    </row>
    <row r="6" ht="15" customHeight="1" s="44">
      <c r="B6" s="61" t="inlineStr">
        <is>
          <t>PhotoWalk (grupo ~2 personas)</t>
        </is>
      </c>
      <c r="C6" s="77" t="n">
        <v>5700</v>
      </c>
      <c r="D6" s="63" t="inlineStr">
        <is>
          <t>Ticket promedio por grupo. Hoy ~6 grupos/mes.</t>
        </is>
      </c>
    </row>
    <row r="7" ht="15" customHeight="1" s="44">
      <c r="B7" s="61" t="inlineStr">
        <is>
          <t>Retrato ejecutivo / corporativo</t>
        </is>
      </c>
      <c r="C7" s="77" t="n">
        <v>3800</v>
      </c>
      <c r="D7" s="63" t="inlineStr">
        <is>
          <t>Por sesion.</t>
        </is>
      </c>
    </row>
    <row r="8" ht="15" customHeight="1" s="44">
      <c r="B8" s="61" t="inlineStr">
        <is>
          <t>Retrato familiar — Raiz (2-4 pers.)</t>
        </is>
      </c>
      <c r="C8" s="77" t="n">
        <v>13700</v>
      </c>
      <c r="D8" s="63" t="inlineStr">
        <is>
          <t>0 ventas documentadas aun; hipotesis.</t>
        </is>
      </c>
    </row>
    <row r="9" ht="15" customHeight="1" s="44">
      <c r="B9" s="61" t="inlineStr">
        <is>
          <t>Retrato familiar — Esencia (5-8)</t>
        </is>
      </c>
      <c r="C9" s="77" t="n">
        <v>17600</v>
      </c>
    </row>
    <row r="10" ht="15" customHeight="1" s="44">
      <c r="B10" s="61" t="inlineStr">
        <is>
          <t>Retrato familiar — Legado (9-12)</t>
        </is>
      </c>
      <c r="C10" s="77" t="n">
        <v>23800</v>
      </c>
    </row>
    <row r="11" ht="15" customHeight="1" s="44">
      <c r="B11" s="61" t="inlineStr">
        <is>
          <t>Galeria — producto accesible</t>
        </is>
      </c>
      <c r="C11" s="77" t="n">
        <v>4000</v>
      </c>
      <c r="D11" s="63" t="inlineStr">
        <is>
          <t>Historico: 1 cuadro + 1 foto vendidos en total.</t>
        </is>
      </c>
    </row>
    <row r="12" ht="15" customHeight="1" s="44">
      <c r="B12" s="61" t="inlineStr">
        <is>
          <t>Galeria — obra de Virgilio</t>
        </is>
      </c>
      <c r="C12" s="77" t="n">
        <v>7000</v>
      </c>
    </row>
    <row r="13" ht="15" customHeight="1" s="44">
      <c r="B13" s="61" t="inlineStr">
        <is>
          <t>Galeria — obra alto ticket (bruto)</t>
        </is>
      </c>
      <c r="C13" s="77" t="n">
        <v>50000</v>
      </c>
      <c r="D13" s="63" t="inlineStr">
        <is>
          <t>Bruto, comision no neta.</t>
        </is>
      </c>
    </row>
    <row r="14" ht="15" customHeight="1" s="44">
      <c r="B14" s="61" t="inlineStr">
        <is>
          <t>Academy — por alumno</t>
        </is>
      </c>
      <c r="C14" s="77" t="n">
        <v>2000</v>
      </c>
      <c r="D14" s="63" t="inlineStr">
        <is>
          <t>Curso infantil de referencia.</t>
        </is>
      </c>
    </row>
    <row r="15" ht="15" customHeight="1" s="44">
      <c r="B15" s="61" t="inlineStr">
        <is>
          <t>Cobertura fotografica ocasional</t>
        </is>
      </c>
      <c r="C15" s="77" t="n">
        <v>6000</v>
      </c>
      <c r="D15" s="63" t="inlineStr">
        <is>
          <t>Referencia de trabajo, no tarifa publicada.</t>
        </is>
      </c>
    </row>
    <row r="17" ht="15" customHeight="1" s="44">
      <c r="B17" s="75" t="inlineStr">
        <is>
          <t>Estructura de costo (nivel, sin renta)</t>
        </is>
      </c>
      <c r="C17" s="76" t="n"/>
      <c r="D17" s="76" t="n"/>
    </row>
    <row r="18" ht="15" customHeight="1" s="44">
      <c r="B18" s="61" t="inlineStr">
        <is>
          <t>Nivel 1 — Supervivencia</t>
        </is>
      </c>
      <c r="C18" s="77" t="n">
        <v>24750</v>
      </c>
    </row>
    <row r="19" ht="15" customHeight="1" s="44">
      <c r="B19" s="61" t="inlineStr">
        <is>
          <t>Nivel 2 — Operacion (tabla del cliente)</t>
        </is>
      </c>
      <c r="C19" s="77" t="n">
        <v>61750</v>
      </c>
    </row>
    <row r="20" ht="15" customHeight="1" s="44">
      <c r="B20" s="61" t="inlineStr">
        <is>
          <t>Nivel 3 — Sostenible (con sueldo socios)</t>
        </is>
      </c>
      <c r="C20" s="77" t="n">
        <v>141750</v>
      </c>
    </row>
    <row r="22" ht="15" customHeight="1" s="44">
      <c r="B22" s="75" t="inlineStr">
        <is>
          <t>Etapa de renta (mensual)</t>
        </is>
      </c>
      <c r="C22" s="76" t="n"/>
      <c r="D22" s="76" t="n"/>
    </row>
    <row r="23" ht="15" customHeight="1" s="44">
      <c r="B23" s="61" t="inlineStr">
        <is>
          <t>0% — hoy, jul-oct 2026</t>
        </is>
      </c>
      <c r="C23" s="77" t="n">
        <v>0</v>
      </c>
    </row>
    <row r="24" ht="15" customHeight="1" s="44">
      <c r="B24" s="61" t="inlineStr">
        <is>
          <t>50% — nov 2026-abr 2027</t>
        </is>
      </c>
      <c r="C24" s="77" t="n">
        <v>61200</v>
      </c>
    </row>
    <row r="25" ht="15" customHeight="1" s="44">
      <c r="B25" s="61" t="inlineStr">
        <is>
          <t>100% — desde may 2027</t>
        </is>
      </c>
      <c r="C25" s="77" t="n">
        <v>122400</v>
      </c>
    </row>
    <row r="27" ht="15" customHeight="1" s="44">
      <c r="B27" s="75" t="inlineStr">
        <is>
          <t>Otros</t>
        </is>
      </c>
      <c r="C27" s="76" t="n"/>
      <c r="D27" s="76" t="n"/>
    </row>
    <row r="28" ht="15" customHeight="1" s="44">
      <c r="B28" s="61" t="inlineStr">
        <is>
          <t>Aportacion externa de socios (tope)</t>
        </is>
      </c>
      <c r="C28" s="77" t="n">
        <v>60000</v>
      </c>
      <c r="D28" s="63" t="inlineStr">
        <is>
          <t>Financiamiento declarado, no ingreso operativo.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B2:G2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" customWidth="1" style="52" min="1" max="1"/>
    <col width="40" customWidth="1" style="52" min="2" max="2"/>
    <col width="16" customWidth="1" style="52" min="3" max="5"/>
    <col width="3" customWidth="1" style="52" min="6" max="6"/>
    <col width="16" customWidth="1" style="52" min="7" max="7"/>
  </cols>
  <sheetData>
    <row r="2" ht="18.55" customHeight="1" s="44">
      <c r="B2" s="53" t="inlineStr">
        <is>
          <t>Simulador exploratorio de mezcla de ingresos</t>
        </is>
      </c>
    </row>
    <row r="3" ht="27.75" customHeight="1" s="44">
      <c r="B3" s="69" t="inlineStr">
        <is>
          <t>Cambia SOLO las celdas azules. No es forecast ni utilidad: la facturacion es bruta, antes de IVA, comisiones, pasarela y costos laborales no medidos.</t>
        </is>
      </c>
    </row>
    <row r="5" ht="15" customHeight="1" s="44">
      <c r="B5" s="60" t="inlineStr">
        <is>
          <t>Producto</t>
        </is>
      </c>
      <c r="C5" s="60" t="inlineStr">
        <is>
          <t>Cantidad/mes</t>
        </is>
      </c>
      <c r="D5" s="60" t="inlineStr">
        <is>
          <t>Precio unit.</t>
        </is>
      </c>
      <c r="E5" s="60" t="inlineStr">
        <is>
          <t>Ingreso</t>
        </is>
      </c>
      <c r="G5" s="60" t="inlineStr">
        <is>
          <t>Nivel/Tier</t>
        </is>
      </c>
    </row>
    <row r="6" ht="15" customHeight="1" s="44">
      <c r="B6" s="61" t="inlineStr">
        <is>
          <t>PhotoWalk · grupos</t>
        </is>
      </c>
      <c r="C6" s="78" t="n">
        <v>6</v>
      </c>
      <c r="D6" s="74">
        <f>Precios!C6</f>
        <v/>
      </c>
      <c r="E6" s="74">
        <f>C6*D6</f>
        <v/>
      </c>
    </row>
    <row r="7" ht="15" customHeight="1" s="44">
      <c r="B7" s="61" t="inlineStr">
        <is>
          <t>Retrato ejecutivo/corporativo · sesiones</t>
        </is>
      </c>
      <c r="C7" s="78" t="n">
        <v>3</v>
      </c>
      <c r="D7" s="74">
        <f>Precios!C7</f>
        <v/>
      </c>
      <c r="E7" s="74">
        <f>C7*D7</f>
        <v/>
      </c>
    </row>
    <row r="8" ht="15" customHeight="1" s="44">
      <c r="B8" s="61" t="inlineStr">
        <is>
          <t>Retrato familiar · sesiones</t>
        </is>
      </c>
      <c r="C8" s="78" t="n">
        <v>1</v>
      </c>
      <c r="D8" s="74">
        <f>IF(G8="Esencia",Precios!C9,IF(G8="Legado",Precios!C10,Precios!C8))</f>
        <v/>
      </c>
      <c r="E8" s="74">
        <f>C8*D8</f>
        <v/>
      </c>
      <c r="G8" s="78" t="inlineStr">
        <is>
          <t>Raiz</t>
        </is>
      </c>
    </row>
    <row r="9" ht="15" customHeight="1" s="44">
      <c r="B9" s="61" t="inlineStr">
        <is>
          <t>Galeria · piezas</t>
        </is>
      </c>
      <c r="C9" s="78" t="n">
        <v>1</v>
      </c>
      <c r="D9" s="74">
        <f>IF(G9="Autor",Precios!C12,IF(G9="Alto",Precios!C13,Precios!C11))</f>
        <v/>
      </c>
      <c r="E9" s="74">
        <f>C9*D9</f>
        <v/>
      </c>
      <c r="G9" s="78" t="inlineStr">
        <is>
          <t>Accesible</t>
        </is>
      </c>
    </row>
    <row r="10" ht="15" customHeight="1" s="44">
      <c r="B10" s="61" t="inlineStr">
        <is>
          <t>Academy · alumnos</t>
        </is>
      </c>
      <c r="C10" s="78" t="n">
        <v>0</v>
      </c>
      <c r="D10" s="74">
        <f>Precios!C14</f>
        <v/>
      </c>
      <c r="E10" s="74">
        <f>C10*D10</f>
        <v/>
      </c>
    </row>
    <row r="11" ht="15" customHeight="1" s="44">
      <c r="B11" s="61" t="inlineStr">
        <is>
          <t>Cobertura fotografica ocasional · servicios</t>
        </is>
      </c>
      <c r="C11" s="78" t="n">
        <v>0</v>
      </c>
      <c r="D11" s="74">
        <f>Precios!C15</f>
        <v/>
      </c>
      <c r="E11" s="74">
        <f>C11*D11</f>
        <v/>
      </c>
    </row>
    <row r="13" ht="15" customHeight="1" s="44">
      <c r="B13" s="79" t="inlineStr">
        <is>
          <t>Nivel de costo (1 / 2 / 3)</t>
        </is>
      </c>
      <c r="C13" s="78" t="n">
        <v>2</v>
      </c>
    </row>
    <row r="14" ht="15" customHeight="1" s="44">
      <c r="B14" s="79" t="inlineStr">
        <is>
          <t>Etapa de renta (0 / 50 / 100)</t>
        </is>
      </c>
      <c r="C14" s="78" t="n">
        <v>0</v>
      </c>
    </row>
    <row r="15" ht="15" customHeight="1" s="44">
      <c r="B15" s="79" t="inlineStr">
        <is>
          <t>Aportacion externa de socios / mes</t>
        </is>
      </c>
      <c r="C15" s="77" t="n">
        <v>0</v>
      </c>
    </row>
    <row r="16" ht="15" customHeight="1" s="44">
      <c r="B16" s="79" t="inlineStr">
        <is>
          <t>Inversion comercial hipotetica (% de ingreso)</t>
        </is>
      </c>
      <c r="C16" s="80" t="n">
        <v>0</v>
      </c>
    </row>
    <row r="18" ht="15" customHeight="1" s="44">
      <c r="B18" s="60" t="inlineStr">
        <is>
          <t>Resultado</t>
        </is>
      </c>
      <c r="C18" s="60" t="n"/>
    </row>
    <row r="19" ht="15" customHeight="1" s="44">
      <c r="B19" s="79" t="inlineStr">
        <is>
          <t>Facturacion bruta proyectada</t>
        </is>
      </c>
      <c r="C19" s="81">
        <f>SUM(E6:E11)</f>
        <v/>
      </c>
    </row>
    <row r="20" ht="15" customHeight="1" s="44">
      <c r="B20" s="79" t="inlineStr">
        <is>
          <t>Estructura fija (nivel + renta)</t>
        </is>
      </c>
      <c r="C20" s="81">
        <f>IF(C13=1,Precios!C18,IF(C13=3,Precios!C20,Precios!C19))+IF(C14=100,Precios!C25,IF(C14=50,Precios!C24,Precios!C23))</f>
        <v/>
      </c>
    </row>
    <row r="21" ht="15" customHeight="1" s="44">
      <c r="B21" s="79" t="inlineStr">
        <is>
          <t>Brecha aproximada (incl. aportacion)</t>
        </is>
      </c>
      <c r="C21" s="81">
        <f>(C19+C15)-C20</f>
        <v/>
      </c>
    </row>
    <row r="22" ht="15" customHeight="1" s="44">
      <c r="B22" s="61" t="inlineStr">
        <is>
          <t>Inversion comercial hipotetica ($)</t>
        </is>
      </c>
      <c r="C22" s="74">
        <f>C19*C16</f>
        <v/>
      </c>
    </row>
    <row r="24" ht="15" customHeight="1" s="44">
      <c r="B24" s="67" t="inlineStr">
        <is>
          <t>Costos todavia no medidos</t>
        </is>
      </c>
      <c r="C24" s="66" t="inlineStr">
        <is>
          <t>Laboral, IVA, comisiones, pasarela de pago</t>
        </is>
      </c>
    </row>
    <row r="25" ht="27.75" customHeight="1" s="44">
      <c r="B25" s="67" t="inlineStr">
        <is>
          <t>Nota</t>
        </is>
      </c>
      <c r="C25" s="68" t="inlineStr">
        <is>
          <t>La brecha no incluye esos costos: el ingreso proyectado es facturacion, no utilidad.</t>
        </is>
      </c>
    </row>
  </sheetData>
  <mergeCells count="1">
    <mergeCell ref="C25:E2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B2:F3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" customWidth="1" style="52" min="1" max="1"/>
    <col width="36" customWidth="1" style="52" min="2" max="2"/>
    <col width="3" customWidth="1" style="52" min="3" max="3"/>
    <col width="18" customWidth="1" style="52" min="4" max="6"/>
  </cols>
  <sheetData>
    <row r="2" ht="18.55" customHeight="1" s="44">
      <c r="B2" s="53" t="inlineStr">
        <is>
          <t>Tres escenarios etiquetados</t>
        </is>
      </c>
    </row>
    <row r="3" ht="25.5" customHeight="1" s="44">
      <c r="B3" s="69" t="inlineStr">
        <is>
          <t>Ejercicios de volumen y mezcla, no cifras elegidas para llegar a una meta. Ajustables. Azul = palanca del escenario.</t>
        </is>
      </c>
    </row>
    <row r="5" ht="15" customHeight="1" s="44">
      <c r="B5" s="60" t="inlineStr">
        <is>
          <t>Variable</t>
        </is>
      </c>
      <c r="D5" s="60" t="inlineStr">
        <is>
          <t>1 · Continuidad</t>
        </is>
      </c>
      <c r="E5" s="60" t="inlineStr">
        <is>
          <t>2 · Activacion moderada</t>
        </is>
      </c>
      <c r="F5" s="60" t="inlineStr">
        <is>
          <t>3 · Portafolio diversificado</t>
        </is>
      </c>
    </row>
    <row r="6" ht="15" customHeight="1" s="44">
      <c r="B6" s="61" t="inlineStr">
        <is>
          <t>PhotoWalk · grupos/mes</t>
        </is>
      </c>
      <c r="D6" s="78" t="n">
        <v>6</v>
      </c>
      <c r="E6" s="78" t="n">
        <v>12</v>
      </c>
      <c r="F6" s="78" t="n">
        <v>20</v>
      </c>
    </row>
    <row r="7" ht="15" customHeight="1" s="44">
      <c r="B7" s="61" t="inlineStr">
        <is>
          <t>Retrato ejec/corp · sesiones/mes</t>
        </is>
      </c>
      <c r="D7" s="78" t="n">
        <v>3</v>
      </c>
      <c r="E7" s="78" t="n">
        <v>6</v>
      </c>
      <c r="F7" s="78" t="n">
        <v>10</v>
      </c>
    </row>
    <row r="8" ht="15" customHeight="1" s="44">
      <c r="B8" s="61" t="inlineStr">
        <is>
          <t>Retrato familiar · sesiones/mes</t>
        </is>
      </c>
      <c r="D8" s="78" t="n">
        <v>0</v>
      </c>
      <c r="E8" s="78" t="n">
        <v>1</v>
      </c>
      <c r="F8" s="78" t="n">
        <v>3</v>
      </c>
    </row>
    <row r="9" ht="15" customHeight="1" s="44">
      <c r="B9" s="61" t="inlineStr">
        <is>
          <t>Retrato familiar · tier</t>
        </is>
      </c>
      <c r="D9" s="78" t="inlineStr">
        <is>
          <t>Raiz</t>
        </is>
      </c>
      <c r="E9" s="78" t="inlineStr">
        <is>
          <t>Raiz</t>
        </is>
      </c>
      <c r="F9" s="78" t="inlineStr">
        <is>
          <t>Esencia</t>
        </is>
      </c>
    </row>
    <row r="10" ht="15" customHeight="1" s="44">
      <c r="B10" s="61" t="inlineStr">
        <is>
          <t>Galeria · piezas/mes</t>
        </is>
      </c>
      <c r="D10" s="78" t="n">
        <v>1</v>
      </c>
      <c r="E10" s="78" t="n">
        <v>2</v>
      </c>
      <c r="F10" s="78" t="n">
        <v>4</v>
      </c>
    </row>
    <row r="11" ht="15" customHeight="1" s="44">
      <c r="B11" s="61" t="inlineStr">
        <is>
          <t>Galeria · tier</t>
        </is>
      </c>
      <c r="D11" s="78" t="inlineStr">
        <is>
          <t>Autor</t>
        </is>
      </c>
      <c r="E11" s="78" t="inlineStr">
        <is>
          <t>Autor</t>
        </is>
      </c>
      <c r="F11" s="78" t="inlineStr">
        <is>
          <t>Autor</t>
        </is>
      </c>
    </row>
    <row r="12" ht="15" customHeight="1" s="44">
      <c r="B12" s="61" t="inlineStr">
        <is>
          <t>Academy · alumnos/mes</t>
        </is>
      </c>
      <c r="D12" s="78" t="n">
        <v>0</v>
      </c>
      <c r="E12" s="78" t="n">
        <v>8</v>
      </c>
      <c r="F12" s="78" t="n">
        <v>16</v>
      </c>
    </row>
    <row r="13" ht="15" customHeight="1" s="44">
      <c r="B13" s="61" t="inlineStr">
        <is>
          <t>Cobertura ocasional · servicios/mes</t>
        </is>
      </c>
      <c r="D13" s="78" t="n">
        <v>0</v>
      </c>
      <c r="E13" s="78" t="n">
        <v>2</v>
      </c>
      <c r="F13" s="78" t="n">
        <v>5</v>
      </c>
    </row>
    <row r="14" ht="15" customHeight="1" s="44">
      <c r="B14" s="61" t="inlineStr">
        <is>
          <t>Aportacion externa socios/mes</t>
        </is>
      </c>
      <c r="D14" s="77" t="n">
        <v>0</v>
      </c>
      <c r="E14" s="77" t="n">
        <v>0</v>
      </c>
      <c r="F14" s="77" t="n">
        <v>20000</v>
      </c>
    </row>
    <row r="15" ht="15" customHeight="1" s="44">
      <c r="B15" s="61" t="inlineStr">
        <is>
          <t>Nivel de costo (1/2/3)</t>
        </is>
      </c>
      <c r="D15" s="78" t="n">
        <v>2</v>
      </c>
      <c r="E15" s="78" t="n">
        <v>2</v>
      </c>
      <c r="F15" s="78" t="n">
        <v>3</v>
      </c>
    </row>
    <row r="16" ht="15" customHeight="1" s="44">
      <c r="B16" s="61" t="inlineStr">
        <is>
          <t>Etapa de renta (0/50/100)</t>
        </is>
      </c>
      <c r="D16" s="78" t="n">
        <v>0</v>
      </c>
      <c r="E16" s="78" t="n">
        <v>50</v>
      </c>
      <c r="F16" s="78" t="n">
        <v>100</v>
      </c>
    </row>
    <row r="17" ht="15" customHeight="1" s="44">
      <c r="B17" s="61" t="inlineStr">
        <is>
          <t>Inversion comercial (% ingreso)</t>
        </is>
      </c>
      <c r="D17" s="80" t="n">
        <v>0</v>
      </c>
      <c r="E17" s="80" t="n">
        <v>0.1</v>
      </c>
      <c r="F17" s="80" t="n">
        <v>0.15</v>
      </c>
    </row>
    <row r="19" ht="15" customHeight="1" s="44">
      <c r="B19" s="82" t="inlineStr">
        <is>
          <t>Ingresos por linea</t>
        </is>
      </c>
    </row>
    <row r="20" ht="15" customHeight="1" s="44">
      <c r="B20" s="61" t="inlineStr">
        <is>
          <t xml:space="preserve">  PhotoWalk</t>
        </is>
      </c>
      <c r="D20" s="74">
        <f>D6*Precios!$C$6</f>
        <v/>
      </c>
      <c r="E20" s="74">
        <f>E6*Precios!$C$6</f>
        <v/>
      </c>
      <c r="F20" s="74">
        <f>F6*Precios!$C$6</f>
        <v/>
      </c>
    </row>
    <row r="21" ht="15" customHeight="1" s="44">
      <c r="B21" s="61" t="inlineStr">
        <is>
          <t xml:space="preserve">  Retrato ejec/corp</t>
        </is>
      </c>
      <c r="D21" s="74">
        <f>D7*Precios!$C$7</f>
        <v/>
      </c>
      <c r="E21" s="74">
        <f>E7*Precios!$C$7</f>
        <v/>
      </c>
      <c r="F21" s="74">
        <f>F7*Precios!$C$7</f>
        <v/>
      </c>
    </row>
    <row r="22" ht="15" customHeight="1" s="44">
      <c r="B22" s="61" t="inlineStr">
        <is>
          <t xml:space="preserve">  Retrato familiar</t>
        </is>
      </c>
      <c r="D22" s="74">
        <f>D8*IF(D9="Esencia",Precios!$C$9,IF(D9="Legado",Precios!$C$10,Precios!$C$8))</f>
        <v/>
      </c>
      <c r="E22" s="74">
        <f>E8*IF(E9="Esencia",Precios!$C$9,IF(E9="Legado",Precios!$C$10,Precios!$C$8))</f>
        <v/>
      </c>
      <c r="F22" s="74">
        <f>F8*IF(F9="Esencia",Precios!$C$9,IF(F9="Legado",Precios!$C$10,Precios!$C$8))</f>
        <v/>
      </c>
    </row>
    <row r="23" ht="15" customHeight="1" s="44">
      <c r="B23" s="61" t="inlineStr">
        <is>
          <t xml:space="preserve">  Galeria</t>
        </is>
      </c>
      <c r="D23" s="74">
        <f>D10*IF(D11="Autor",Precios!$C$12,IF(D11="Alto",Precios!$C$13,Precios!$C$11))</f>
        <v/>
      </c>
      <c r="E23" s="74">
        <f>E10*IF(E11="Autor",Precios!$C$12,IF(E11="Alto",Precios!$C$13,Precios!$C$11))</f>
        <v/>
      </c>
      <c r="F23" s="74">
        <f>F10*IF(F11="Autor",Precios!$C$12,IF(F11="Alto",Precios!$C$13,Precios!$C$11))</f>
        <v/>
      </c>
    </row>
    <row r="24" ht="15" customHeight="1" s="44">
      <c r="B24" s="61" t="inlineStr">
        <is>
          <t xml:space="preserve">  Academy</t>
        </is>
      </c>
      <c r="D24" s="74">
        <f>D12*Precios!$C$14</f>
        <v/>
      </c>
      <c r="E24" s="74">
        <f>E12*Precios!$C$14</f>
        <v/>
      </c>
      <c r="F24" s="74">
        <f>F12*Precios!$C$14</f>
        <v/>
      </c>
    </row>
    <row r="25" ht="15" customHeight="1" s="44">
      <c r="B25" s="61" t="inlineStr">
        <is>
          <t xml:space="preserve">  Cobertura ocasional</t>
        </is>
      </c>
      <c r="D25" s="74">
        <f>D13*Precios!$C$15</f>
        <v/>
      </c>
      <c r="E25" s="74">
        <f>E13*Precios!$C$15</f>
        <v/>
      </c>
      <c r="F25" s="74">
        <f>F13*Precios!$C$15</f>
        <v/>
      </c>
    </row>
    <row r="26" ht="15" customHeight="1" s="44">
      <c r="B26" s="79" t="inlineStr">
        <is>
          <t>Facturacion bruta total</t>
        </is>
      </c>
      <c r="D26" s="83">
        <f>SUM(D20:D25)</f>
        <v/>
      </c>
      <c r="E26" s="83">
        <f>SUM(E20:E25)</f>
        <v/>
      </c>
      <c r="F26" s="83">
        <f>SUM(F20:F25)</f>
        <v/>
      </c>
    </row>
    <row r="27" ht="15" customHeight="1" s="44">
      <c r="B27" s="79" t="inlineStr">
        <is>
          <t>Estructura fija (nivel+renta)</t>
        </is>
      </c>
      <c r="D27" s="81">
        <f>IF(D15=1,Precios!$C$18,IF(D15=3,Precios!$C$20,Precios!$C$19))+IF(D16=100,Precios!$C$25,IF(D16=50,Precios!$C$24,Precios!$C$23))</f>
        <v/>
      </c>
      <c r="E27" s="81">
        <f>IF(E15=1,Precios!$C$18,IF(E15=3,Precios!$C$20,Precios!$C$19))+IF(E16=100,Precios!$C$25,IF(E16=50,Precios!$C$24,Precios!$C$23))</f>
        <v/>
      </c>
      <c r="F27" s="81">
        <f>IF(F15=1,Precios!$C$18,IF(F15=3,Precios!$C$20,Precios!$C$19))+IF(F16=100,Precios!$C$25,IF(F16=50,Precios!$C$24,Precios!$C$23))</f>
        <v/>
      </c>
    </row>
    <row r="28" ht="15" customHeight="1" s="44">
      <c r="B28" s="79" t="inlineStr">
        <is>
          <t>Brecha aprox. (incl. aportacion)</t>
        </is>
      </c>
      <c r="D28" s="84">
        <f>(D26+D14)-D27</f>
        <v/>
      </c>
      <c r="E28" s="84">
        <f>(E26+E14)-E27</f>
        <v/>
      </c>
      <c r="F28" s="84">
        <f>(F26+F14)-F27</f>
        <v/>
      </c>
    </row>
    <row r="29" ht="15" customHeight="1" s="44">
      <c r="B29" s="61" t="inlineStr">
        <is>
          <t>Inversion comercial ($)</t>
        </is>
      </c>
      <c r="D29" s="74">
        <f>D26*D17</f>
        <v/>
      </c>
      <c r="E29" s="74">
        <f>E26*E17</f>
        <v/>
      </c>
      <c r="F29" s="74">
        <f>F26*F17</f>
        <v/>
      </c>
    </row>
    <row r="31" ht="15" customHeight="1" s="44">
      <c r="B31" s="85" t="inlineStr">
        <is>
          <t>Comprobado / parcial / hipotesis</t>
        </is>
      </c>
      <c r="D31" s="70" t="inlineStr">
        <is>
          <t>85% / 0 / 15%</t>
        </is>
      </c>
      <c r="E31" s="70" t="inlineStr">
        <is>
          <t>45% / 30% / 25%</t>
        </is>
      </c>
      <c r="F31" s="70" t="inlineStr">
        <is>
          <t>20% / 30% / 50%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B2:F1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" customWidth="1" style="52" min="1" max="1"/>
    <col width="14" customWidth="1" style="52" min="2" max="3"/>
    <col width="16" customWidth="1" style="52" min="4" max="5"/>
    <col width="12" customWidth="1" style="52" min="6" max="6"/>
  </cols>
  <sheetData>
    <row r="2" ht="18.55" customHeight="1" s="44">
      <c r="B2" s="53" t="inlineStr">
        <is>
          <t>PhotoWalk — economia unitaria (1 a 8 participantes)</t>
        </is>
      </c>
    </row>
    <row r="3" ht="25.5" customHeight="1" s="44">
      <c r="B3" s="69" t="inlineStr">
        <is>
          <t>Ingreso y costo reportado provienen del cliente. Contribucion y margen se calculan. Etiqueta: Confirmado (base) / Inferencia (margen).</t>
        </is>
      </c>
    </row>
    <row r="5" ht="15" customHeight="1" s="44">
      <c r="B5" s="60" t="inlineStr">
        <is>
          <t>Participantes</t>
        </is>
      </c>
      <c r="C5" s="60" t="inlineStr">
        <is>
          <t>Ingreso</t>
        </is>
      </c>
      <c r="D5" s="60" t="inlineStr">
        <is>
          <t>Costo reportado</t>
        </is>
      </c>
      <c r="E5" s="60" t="inlineStr">
        <is>
          <t>Contribucion</t>
        </is>
      </c>
      <c r="F5" s="60" t="inlineStr">
        <is>
          <t>Margen</t>
        </is>
      </c>
    </row>
    <row r="6" ht="15" customHeight="1" s="44">
      <c r="B6" s="61" t="n">
        <v>1</v>
      </c>
      <c r="C6" s="62" t="n">
        <v>3000</v>
      </c>
      <c r="D6" s="86" t="n">
        <v>1990.63</v>
      </c>
      <c r="E6" s="87">
        <f>C6-D6</f>
        <v/>
      </c>
      <c r="F6" s="88">
        <f>E6/C6</f>
        <v/>
      </c>
    </row>
    <row r="7" ht="15" customHeight="1" s="44">
      <c r="B7" s="61" t="n">
        <v>2</v>
      </c>
      <c r="C7" s="62" t="n">
        <v>5700</v>
      </c>
      <c r="D7" s="86" t="n">
        <v>2481.26</v>
      </c>
      <c r="E7" s="87">
        <f>C7-D7</f>
        <v/>
      </c>
      <c r="F7" s="88">
        <f>E7/C7</f>
        <v/>
      </c>
    </row>
    <row r="8" ht="15" customHeight="1" s="44">
      <c r="B8" s="61" t="n">
        <v>3</v>
      </c>
      <c r="C8" s="62" t="n">
        <v>8100</v>
      </c>
      <c r="D8" s="86" t="n">
        <v>2971.89</v>
      </c>
      <c r="E8" s="87">
        <f>C8-D8</f>
        <v/>
      </c>
      <c r="F8" s="88">
        <f>E8/C8</f>
        <v/>
      </c>
    </row>
    <row r="9" ht="15" customHeight="1" s="44">
      <c r="B9" s="61" t="n">
        <v>4</v>
      </c>
      <c r="C9" s="62" t="n">
        <v>9900</v>
      </c>
      <c r="D9" s="86" t="n">
        <v>3462.52</v>
      </c>
      <c r="E9" s="87">
        <f>C9-D9</f>
        <v/>
      </c>
      <c r="F9" s="88">
        <f>E9/C9</f>
        <v/>
      </c>
    </row>
    <row r="10" ht="15" customHeight="1" s="44">
      <c r="B10" s="89" t="n">
        <v>5</v>
      </c>
      <c r="C10" s="90" t="n">
        <v>11700</v>
      </c>
      <c r="D10" s="91" t="n">
        <v>5453.15</v>
      </c>
      <c r="E10" s="92">
        <f>C10-D10</f>
        <v/>
      </c>
      <c r="F10" s="93">
        <f>E10/C10</f>
        <v/>
      </c>
    </row>
    <row r="11" ht="15" customHeight="1" s="44">
      <c r="B11" s="61" t="n">
        <v>6</v>
      </c>
      <c r="C11" s="62" t="n">
        <v>13500</v>
      </c>
      <c r="D11" s="86" t="n">
        <v>5943.78</v>
      </c>
      <c r="E11" s="87">
        <f>C11-D11</f>
        <v/>
      </c>
      <c r="F11" s="88">
        <f>E11/C11</f>
        <v/>
      </c>
    </row>
    <row r="12" ht="15" customHeight="1" s="44">
      <c r="B12" s="61" t="n">
        <v>7</v>
      </c>
      <c r="C12" s="62" t="n">
        <v>15300</v>
      </c>
      <c r="D12" s="86" t="n">
        <v>6434.41</v>
      </c>
      <c r="E12" s="87">
        <f>C12-D12</f>
        <v/>
      </c>
      <c r="F12" s="88">
        <f>E12/C12</f>
        <v/>
      </c>
    </row>
    <row r="13" ht="15" customHeight="1" s="44">
      <c r="B13" s="61" t="n">
        <v>8</v>
      </c>
      <c r="C13" s="62" t="n">
        <v>17100</v>
      </c>
      <c r="D13" s="86" t="n">
        <v>6925.04</v>
      </c>
      <c r="E13" s="87">
        <f>C13-D13</f>
        <v/>
      </c>
      <c r="F13" s="88">
        <f>E13/C13</f>
        <v/>
      </c>
    </row>
    <row r="15" ht="42" customHeight="1" s="44">
      <c r="B15" s="67" t="inlineStr">
        <is>
          <t>Regla de trabajo</t>
        </is>
      </c>
      <c r="C15" s="68" t="inlineStr">
        <is>
          <t>El quinto participante activa un segundo guia: +$1,800 de ingreso contra ~$1,990.63 de costo incremental (contribucion marginal negativa vs. grupo de 4). Cerrar grupos estandar en cuatro.</t>
        </is>
      </c>
    </row>
  </sheetData>
  <mergeCells count="1">
    <mergeCell ref="C15:F1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B2:C18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" customWidth="1" style="52" min="1" max="1"/>
    <col width="26" customWidth="1" style="52" min="2" max="2"/>
    <col width="68" customWidth="1" style="52" min="3" max="3"/>
  </cols>
  <sheetData>
    <row r="2" ht="18.55" customHeight="1" s="44">
      <c r="B2" s="53" t="inlineStr">
        <is>
          <t>Fuentes y sistema de etiquetas</t>
        </is>
      </c>
    </row>
    <row r="4" ht="15" customHeight="1" s="44">
      <c r="B4" s="57" t="inlineStr">
        <is>
          <t>Sistema de confianza</t>
        </is>
      </c>
    </row>
    <row r="5" ht="15" customHeight="1" s="44">
      <c r="B5" s="79" t="inlineStr">
        <is>
          <t>Confirmado</t>
        </is>
      </c>
      <c r="C5" s="61" t="inlineStr">
        <is>
          <t>Dato entregado directamente por el cliente.</t>
        </is>
      </c>
    </row>
    <row r="6" ht="15" customHeight="1" s="44">
      <c r="B6" s="79" t="inlineStr">
        <is>
          <t>Observacion</t>
        </is>
      </c>
      <c r="C6" s="61" t="inlineStr">
        <is>
          <t>Visto en campo durante la visita.</t>
        </is>
      </c>
    </row>
    <row r="7" ht="15" customHeight="1" s="44">
      <c r="B7" s="79" t="inlineStr">
        <is>
          <t>Inferencia</t>
        </is>
      </c>
      <c r="C7" s="61" t="inlineStr">
        <is>
          <t>Lectura logica construida a partir de varios datos.</t>
        </is>
      </c>
    </row>
    <row r="8" ht="15" customHeight="1" s="44">
      <c r="B8" s="79" t="inlineStr">
        <is>
          <t>Hipotesis</t>
        </is>
      </c>
      <c r="C8" s="61" t="inlineStr">
        <is>
          <t>Idea que todavia debe probarse con un piloto real.</t>
        </is>
      </c>
    </row>
    <row r="9" ht="15" customHeight="1" s="44">
      <c r="B9" s="79" t="inlineStr">
        <is>
          <t>Pendiente</t>
        </is>
      </c>
      <c r="C9" s="61" t="inlineStr">
        <is>
          <t>Falta un dato para poder decidir.</t>
        </is>
      </c>
    </row>
    <row r="11" ht="15" customHeight="1" s="44">
      <c r="B11" s="57" t="inlineStr">
        <is>
          <t>De donde salen las cifras</t>
        </is>
      </c>
    </row>
    <row r="12" ht="30" customHeight="1" s="44">
      <c r="B12" s="79" t="inlineStr">
        <is>
          <t>Costos e ingresos</t>
        </is>
      </c>
      <c r="C12" s="94" t="inlineStr">
        <is>
          <t>Bloque C entregado por el cliente y transcripcion del discovery (9 jun 2026) y Mesa 1 (7 jul 2026).</t>
        </is>
      </c>
    </row>
    <row r="13" ht="30" customHeight="1" s="44">
      <c r="B13" s="79" t="inlineStr">
        <is>
          <t>Precios unitarios</t>
        </is>
      </c>
      <c r="C13" s="94" t="inlineStr">
        <is>
          <t>Precios ya publicados por el cliente (PhotoWalk, retrato, familiar, galeria, Academy).</t>
        </is>
      </c>
    </row>
    <row r="14" ht="30" customHeight="1" s="44">
      <c r="B14" s="79" t="inlineStr">
        <is>
          <t>Economia PhotoWalk</t>
        </is>
      </c>
      <c r="C14" s="94" t="inlineStr">
        <is>
          <t>Ingreso y costo reportados por el cliente; contribucion y margen calculados aqui.</t>
        </is>
      </c>
    </row>
    <row r="15" ht="30" customHeight="1" s="44">
      <c r="B15" s="79" t="inlineStr">
        <is>
          <t>Benchmarks externos</t>
        </is>
      </c>
      <c r="C15" s="94" t="inlineStr">
        <is>
          <t>Orientacion de mercado de la zona; sujetos a verificacion de fuente primaria antes de citarse.</t>
        </is>
      </c>
    </row>
    <row r="16" ht="30" customHeight="1" s="44">
      <c r="B16" s="79" t="inlineStr">
        <is>
          <t>No incluido</t>
        </is>
      </c>
      <c r="C16" s="94" t="inlineStr">
        <is>
          <t>Precios, paquetes o margenes de continuidad de Sindicato: fuera de este documento por regla del proyecto.</t>
        </is>
      </c>
    </row>
    <row r="18" ht="42" customHeight="1" s="44">
      <c r="B18" s="67" t="inlineStr">
        <is>
          <t>Nota de cierre</t>
        </is>
      </c>
      <c r="C18" s="68" t="inlineStr">
        <is>
          <t>Material de Mesa 2 (hipotesis de trabajo). Metas, KPIs y presupuesto de pauta se cierran formalmente en Mesa 3 (30 jul 2026). Este libro no reemplaza al one-pager: es el respaldo del modelo.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2026-07-16T06:13:51Z</dcterms:created>
  <dcterms:modified xmlns:dcterms="http://purl.org/dc/terms/" xmlns:xsi="http://www.w3.org/2001/XMLSchema-instance" xsi:type="dcterms:W3CDTF">2026-07-16T17:28:38Z</dcterms:modified>
  <cp:revision>0</cp:revision>
</cp:coreProperties>
</file>